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1801\Documents\"/>
    </mc:Choice>
  </mc:AlternateContent>
  <xr:revisionPtr revIDLastSave="0" documentId="8_{11CD5011-E9F8-4C41-9FD3-94FB7A52AD1E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J10" i="1" l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<sst xmlns="http://schemas.openxmlformats.org/spreadsheetml/2006/main" count="52" uniqueCount="41">
  <si>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</si>
  <si>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</si>
  <si>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</si>
  <si>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</si>
  <si>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</si>
  <si>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</si>
  <si>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</si>
  <si>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</si>
  <si>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</si>
  <si>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</si>
  <si>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</si>
  <si>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</si>
  <si>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</si>
  <si>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</si>
  <si>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</si>
  <si>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</si>
  <si>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</si>
  <si>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</si>
  <si>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</si>
  <si>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</si>
  <si>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</si>
  <si>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</si>
  <si>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</si>
  <si>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</si>
  <si>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</si>
  <si>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</si>
  <si>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</si>
  <si>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</si>
  <si>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</si>
  <si>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</si>
  <si>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</si>
  <si>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</si>
  <si>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</si>
  <si>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</si>
  <si>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</si>
  <si>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</si>
  <si>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</si>
  <si>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</si>
  <si>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PBの位置とひげの長さ、似合わせてフィボナッチとの関係を頭に入れ今後にも取り組む。</t>
    <rPh sb="3" eb="5">
      <t>イチ</t>
    </rPh>
    <rPh sb="9" eb="10">
      <t>ナガ</t>
    </rPh>
    <rPh sb="12" eb="14">
      <t>ニア</t>
    </rPh>
    <rPh sb="25" eb="27">
      <t>カンケイ</t>
    </rPh>
    <rPh sb="28" eb="29">
      <t>アタマ</t>
    </rPh>
    <rPh sb="30" eb="31">
      <t>イ</t>
    </rPh>
    <rPh sb="32" eb="34">
      <t>コンゴ</t>
    </rPh>
    <rPh sb="36" eb="37">
      <t>ト</t>
    </rPh>
    <rPh sb="38" eb="39">
      <t>ク</t>
    </rPh>
    <phoneticPr fontId="1"/>
  </si>
  <si>
    <t>ヘッドアンドショルダーからの下落。EBからの反転。MCDを確認してここでエントリーする。リミットは、下落前のサポートに置く。</t>
    <rPh sb="14" eb="16">
      <t>ゲラク</t>
    </rPh>
    <rPh sb="22" eb="24">
      <t>ハンテン</t>
    </rPh>
    <rPh sb="29" eb="31">
      <t>カクニン</t>
    </rPh>
    <rPh sb="50" eb="53">
      <t>ゲラクマエ</t>
    </rPh>
    <rPh sb="59" eb="60">
      <t>オ</t>
    </rPh>
    <phoneticPr fontId="1"/>
  </si>
  <si>
    <t>サポートライン、GX,DX確認できました。</t>
    <rPh sb="13" eb="15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</si>
</sst>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99059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4</xdr:row>
      <xdr:rowOff>15876</xdr:rowOff>
    </xdr:from>
    <xdr:to>
      <xdr:col>29</xdr:col>
      <xdr:colOff>514350</xdr:colOff>
      <xdr:row>57</xdr:row>
      <xdr:rowOff>85726</xdr:rowOff>
    </xdr:to>
    <xdr:pic>
      <xdr:nvPicPr>
        <xdr:cNvPr id="26" name="図 25" descr="Chart USDJPY, H1, 2021.07.09 20:21 UTC, OANDA DIVISION7, MetaTrader 4, Demo">
          <a:extLst>
            <a:ext uri="{FF2B5EF4-FFF2-40B4-BE49-F238E27FC236}">
              <a16:creationId xmlns:a16="http://schemas.microsoft.com/office/drawing/2014/main" id="{1A41126D-ADD7-4FC7-8172-C20059B4A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126"/>
          <a:ext cx="18294350" cy="980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30</xdr:col>
      <xdr:colOff>394589</xdr:colOff>
      <xdr:row>118</xdr:row>
      <xdr:rowOff>157464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BFF7298-FCBA-4ABC-AF11-949F04F0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10533063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140</xdr:col>
      <xdr:colOff>331089</xdr:colOff>
      <xdr:row>58</xdr:row>
      <xdr:rowOff>101901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BC23B68-25C3-4265-A112-C79EA4FE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40313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9" sqref="G9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9</v>
      </c>
    </row>
    <row r="2" spans="1:18" x14ac:dyDescent="0.55000000000000004">
      <c r="A2" s="1" t="s">
        <v>8</v>
      </c>
      <c r="C2" t="s">
        <v>24</v>
      </c>
    </row>
    <row r="3" spans="1:18" x14ac:dyDescent="0.55000000000000004">
      <c r="A3" s="1" t="s">
        <v>11</v>
      </c>
      <c r="C3" s="29">
        <v>100000</v>
      </c>
    </row>
    <row r="4" spans="1:18" x14ac:dyDescent="0.55000000000000004">
      <c r="A4" s="1" t="s">
        <v>12</v>
      </c>
      <c r="C4" s="29" t="s">
        <v>14</v>
      </c>
    </row>
    <row r="5" spans="1:18" ht="18.5" thickBot="1" x14ac:dyDescent="0.6">
      <c r="A5" s="1" t="s">
        <v>13</v>
      </c>
      <c r="C5" s="29" t="s">
        <v>36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 x14ac:dyDescent="0.6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 x14ac:dyDescent="0.55000000000000004">
      <c r="A9" s="9">
        <v>1</v>
      </c>
      <c r="B9" s="23"/>
      <c r="C9" s="50"/>
      <c r="D9" s="54"/>
      <c r="E9" s="55"/>
      <c r="F9" s="56"/>
      <c r="G9" s="22"/>
      <c r="H9" s="22" t="str">
        <f>IF(E9="","",H8+N9)</f>
        <v/>
      </c>
      <c r="I9" s="22" t="str">
        <f>IF(F9="","",I8+O9)</f>
        <v/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 t="str">
        <f t="shared" ref="M9:O12" si="1">IF(D9="","",J9*D9)</f>
        <v/>
      </c>
      <c r="N9" s="42" t="str">
        <f t="shared" si="1"/>
        <v/>
      </c>
      <c r="O9" s="43" t="str">
        <f t="shared" si="1"/>
        <v/>
      </c>
      <c r="P9" s="40"/>
      <c r="Q9" s="40"/>
      <c r="R9" s="40"/>
    </row>
    <row r="10" spans="1:18" x14ac:dyDescent="0.55000000000000004">
      <c r="A10" s="9">
        <v>2</v>
      </c>
      <c r="B10" s="5"/>
      <c r="C10" s="47"/>
      <c r="D10" s="57"/>
      <c r="E10" s="58"/>
      <c r="F10" s="59"/>
      <c r="G10" s="22" t="str">
        <f t="shared" ref="G10:G42" si="2">IF(D10="","",G9+M10)</f>
        <v/>
      </c>
      <c r="H10" s="22" t="str">
        <f t="shared" ref="H10:H42" si="3">IF(E10="","",H9+N10)</f>
        <v/>
      </c>
      <c r="I10" s="22" t="str">
        <f t="shared" ref="I10:I42" si="4">IF(F10="","",I9+O10)</f>
        <v/>
      </c>
      <c r="J10" s="44" t="str">
        <f t="shared" si="0"/>
        <v/>
      </c>
      <c r="K10" s="45" t="str">
        <f t="shared" si="0"/>
        <v/>
      </c>
      <c r="L10" s="46" t="str">
        <f t="shared" si="0"/>
        <v/>
      </c>
      <c r="M10" s="44" t="str">
        <f t="shared" si="1"/>
        <v/>
      </c>
      <c r="N10" s="45" t="str">
        <f t="shared" si="1"/>
        <v/>
      </c>
      <c r="O10" s="46" t="str">
        <f t="shared" si="1"/>
        <v/>
      </c>
      <c r="P10" s="40"/>
      <c r="Q10" s="40"/>
      <c r="R10" s="40"/>
    </row>
    <row r="11" spans="1:18" x14ac:dyDescent="0.55000000000000004">
      <c r="A11" s="9">
        <v>3</v>
      </c>
      <c r="B11" s="5"/>
      <c r="C11" s="47"/>
      <c r="D11" s="57"/>
      <c r="E11" s="58"/>
      <c r="F11" s="80"/>
      <c r="G11" s="22" t="str">
        <f t="shared" si="2"/>
        <v/>
      </c>
      <c r="H11" s="22" t="str">
        <f t="shared" si="3"/>
        <v/>
      </c>
      <c r="I11" s="22" t="str">
        <f t="shared" si="4"/>
        <v/>
      </c>
      <c r="J11" s="44" t="str">
        <f t="shared" si="0"/>
        <v/>
      </c>
      <c r="K11" s="45" t="str">
        <f t="shared" si="0"/>
        <v/>
      </c>
      <c r="L11" s="46" t="str">
        <f t="shared" si="0"/>
        <v/>
      </c>
      <c r="M11" s="44" t="str">
        <f t="shared" si="1"/>
        <v/>
      </c>
      <c r="N11" s="45" t="str">
        <f t="shared" si="1"/>
        <v/>
      </c>
      <c r="O11" s="46" t="str">
        <f t="shared" si="1"/>
        <v/>
      </c>
      <c r="P11" s="40"/>
      <c r="Q11" s="40"/>
      <c r="R11" s="40"/>
    </row>
    <row r="12" spans="1:18" x14ac:dyDescent="0.55000000000000004">
      <c r="A12" s="9">
        <v>4</v>
      </c>
      <c r="B12" s="5"/>
      <c r="C12" s="47"/>
      <c r="D12" s="57"/>
      <c r="E12" s="58"/>
      <c r="F12" s="59"/>
      <c r="G12" s="22" t="str">
        <f t="shared" si="2"/>
        <v/>
      </c>
      <c r="H12" s="22" t="str">
        <f t="shared" si="3"/>
        <v/>
      </c>
      <c r="I12" s="22" t="str">
        <f t="shared" si="4"/>
        <v/>
      </c>
      <c r="J12" s="44" t="str">
        <f t="shared" si="0"/>
        <v/>
      </c>
      <c r="K12" s="45" t="str">
        <f t="shared" si="0"/>
        <v/>
      </c>
      <c r="L12" s="46" t="str">
        <f t="shared" si="0"/>
        <v/>
      </c>
      <c r="M12" s="44" t="str">
        <f t="shared" si="1"/>
        <v/>
      </c>
      <c r="N12" s="45" t="str">
        <f t="shared" si="1"/>
        <v/>
      </c>
      <c r="O12" s="46" t="str">
        <f t="shared" si="1"/>
        <v/>
      </c>
      <c r="P12" s="40"/>
      <c r="Q12" s="40"/>
      <c r="R12" s="40"/>
    </row>
    <row r="13" spans="1:18" x14ac:dyDescent="0.55000000000000004">
      <c r="A13" s="9">
        <v>5</v>
      </c>
      <c r="B13" s="5"/>
      <c r="C13" s="47"/>
      <c r="D13" s="57"/>
      <c r="E13" s="58"/>
      <c r="F13" s="80"/>
      <c r="G13" s="22" t="str">
        <f t="shared" si="2"/>
        <v/>
      </c>
      <c r="H13" s="22" t="str">
        <f t="shared" si="3"/>
        <v/>
      </c>
      <c r="I13" s="22" t="str">
        <f t="shared" si="4"/>
        <v/>
      </c>
      <c r="J13" s="44" t="str">
        <f t="shared" ref="J13:J58" si="5">IF(G12="","",G12*0.03)</f>
        <v/>
      </c>
      <c r="K13" s="45" t="str">
        <f t="shared" ref="K13:K58" si="6">IF(H12="","",H12*0.03)</f>
        <v/>
      </c>
      <c r="L13" s="46" t="str">
        <f t="shared" ref="L13:L58" si="7">IF(I12="","",I12*0.03)</f>
        <v/>
      </c>
      <c r="M13" s="44" t="str">
        <f t="shared" ref="M13:M58" si="8">IF(D13="","",J13*D13)</f>
        <v/>
      </c>
      <c r="N13" s="45" t="str">
        <f t="shared" ref="N13:N58" si="9">IF(E13="","",K13*E13)</f>
        <v/>
      </c>
      <c r="O13" s="46" t="str">
        <f t="shared" ref="O13:O58" si="10">IF(F13="","",L13*F13)</f>
        <v/>
      </c>
      <c r="P13" s="40"/>
      <c r="Q13" s="40"/>
      <c r="R13" s="40"/>
    </row>
    <row r="14" spans="1:18" x14ac:dyDescent="0.55000000000000004">
      <c r="A14" s="9">
        <v>6</v>
      </c>
      <c r="B14" s="5"/>
      <c r="C14" s="47"/>
      <c r="D14" s="57"/>
      <c r="E14" s="58"/>
      <c r="F14" s="59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4" t="str">
        <f t="shared" si="5"/>
        <v/>
      </c>
      <c r="K14" s="45" t="str">
        <f t="shared" si="6"/>
        <v/>
      </c>
      <c r="L14" s="46" t="str">
        <f t="shared" si="7"/>
        <v/>
      </c>
      <c r="M14" s="44" t="str">
        <f t="shared" si="8"/>
        <v/>
      </c>
      <c r="N14" s="45" t="str">
        <f t="shared" si="9"/>
        <v/>
      </c>
      <c r="O14" s="46" t="str">
        <f t="shared" si="10"/>
        <v/>
      </c>
      <c r="P14" s="40"/>
      <c r="Q14" s="40"/>
      <c r="R14" s="40"/>
    </row>
    <row r="15" spans="1:18" x14ac:dyDescent="0.55000000000000004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4" t="str">
        <f t="shared" si="5"/>
        <v/>
      </c>
      <c r="K15" s="45" t="str">
        <f t="shared" si="6"/>
        <v/>
      </c>
      <c r="L15" s="46" t="str">
        <f t="shared" si="7"/>
        <v/>
      </c>
      <c r="M15" s="44" t="str">
        <f t="shared" si="8"/>
        <v/>
      </c>
      <c r="N15" s="45" t="str">
        <f t="shared" si="9"/>
        <v/>
      </c>
      <c r="O15" s="46" t="str">
        <f t="shared" si="10"/>
        <v/>
      </c>
      <c r="P15" s="40"/>
      <c r="Q15" s="40"/>
      <c r="R15" s="40"/>
    </row>
    <row r="16" spans="1:18" x14ac:dyDescent="0.5500000000000000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 t="str">
        <f t="shared" si="5"/>
        <v/>
      </c>
      <c r="K16" s="45" t="str">
        <f t="shared" si="6"/>
        <v/>
      </c>
      <c r="L16" s="46" t="str">
        <f t="shared" si="7"/>
        <v/>
      </c>
      <c r="M16" s="44" t="str">
        <f t="shared" si="8"/>
        <v/>
      </c>
      <c r="N16" s="45" t="str">
        <f t="shared" si="9"/>
        <v/>
      </c>
      <c r="O16" s="46" t="str">
        <f t="shared" si="10"/>
        <v/>
      </c>
      <c r="P16" s="40"/>
      <c r="Q16" s="40"/>
      <c r="R16" s="40"/>
    </row>
    <row r="17" spans="1:18" x14ac:dyDescent="0.5500000000000000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5"/>
        <v/>
      </c>
      <c r="K17" s="45" t="str">
        <f t="shared" si="6"/>
        <v/>
      </c>
      <c r="L17" s="46" t="str">
        <f t="shared" si="7"/>
        <v/>
      </c>
      <c r="M17" s="44" t="str">
        <f t="shared" si="8"/>
        <v/>
      </c>
      <c r="N17" s="45" t="str">
        <f t="shared" si="9"/>
        <v/>
      </c>
      <c r="O17" s="46" t="str">
        <f t="shared" si="10"/>
        <v/>
      </c>
      <c r="P17" s="40"/>
      <c r="Q17" s="40"/>
      <c r="R17" s="40"/>
    </row>
    <row r="18" spans="1:18" x14ac:dyDescent="0.5500000000000000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5"/>
        <v/>
      </c>
      <c r="K18" s="45" t="str">
        <f t="shared" si="6"/>
        <v/>
      </c>
      <c r="L18" s="46" t="str">
        <f t="shared" si="7"/>
        <v/>
      </c>
      <c r="M18" s="44" t="str">
        <f t="shared" si="8"/>
        <v/>
      </c>
      <c r="N18" s="45" t="str">
        <f t="shared" si="9"/>
        <v/>
      </c>
      <c r="O18" s="46" t="str">
        <f t="shared" si="10"/>
        <v/>
      </c>
      <c r="P18" s="40"/>
      <c r="Q18" s="40"/>
      <c r="R18" s="40"/>
    </row>
    <row r="19" spans="1:18" x14ac:dyDescent="0.5500000000000000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5"/>
        <v/>
      </c>
      <c r="K19" s="45" t="str">
        <f t="shared" si="6"/>
        <v/>
      </c>
      <c r="L19" s="46" t="str">
        <f t="shared" si="7"/>
        <v/>
      </c>
      <c r="M19" s="44" t="str">
        <f t="shared" si="8"/>
        <v/>
      </c>
      <c r="N19" s="45" t="str">
        <f t="shared" si="9"/>
        <v/>
      </c>
      <c r="O19" s="46" t="str">
        <f t="shared" si="10"/>
        <v/>
      </c>
      <c r="P19" s="40"/>
      <c r="Q19" s="40"/>
      <c r="R19" s="40"/>
    </row>
    <row r="20" spans="1:18" x14ac:dyDescent="0.5500000000000000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5"/>
        <v/>
      </c>
      <c r="K20" s="45" t="str">
        <f t="shared" si="6"/>
        <v/>
      </c>
      <c r="L20" s="46" t="str">
        <f t="shared" si="7"/>
        <v/>
      </c>
      <c r="M20" s="44" t="str">
        <f t="shared" si="8"/>
        <v/>
      </c>
      <c r="N20" s="45" t="str">
        <f t="shared" si="9"/>
        <v/>
      </c>
      <c r="O20" s="46" t="str">
        <f t="shared" si="10"/>
        <v/>
      </c>
      <c r="P20" s="40"/>
      <c r="Q20" s="40"/>
      <c r="R20" s="40"/>
    </row>
    <row r="21" spans="1:18" x14ac:dyDescent="0.5500000000000000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5"/>
        <v/>
      </c>
      <c r="K21" s="45" t="str">
        <f t="shared" si="6"/>
        <v/>
      </c>
      <c r="L21" s="46" t="str">
        <f t="shared" si="7"/>
        <v/>
      </c>
      <c r="M21" s="44" t="str">
        <f t="shared" si="8"/>
        <v/>
      </c>
      <c r="N21" s="45" t="str">
        <f t="shared" si="9"/>
        <v/>
      </c>
      <c r="O21" s="46" t="str">
        <f t="shared" si="10"/>
        <v/>
      </c>
      <c r="P21" s="40"/>
      <c r="Q21" s="40"/>
      <c r="R21" s="40"/>
    </row>
    <row r="22" spans="1:18" x14ac:dyDescent="0.5500000000000000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5"/>
        <v/>
      </c>
      <c r="K22" s="45" t="str">
        <f t="shared" si="6"/>
        <v/>
      </c>
      <c r="L22" s="46" t="str">
        <f t="shared" si="7"/>
        <v/>
      </c>
      <c r="M22" s="44" t="str">
        <f t="shared" si="8"/>
        <v/>
      </c>
      <c r="N22" s="45" t="str">
        <f t="shared" si="9"/>
        <v/>
      </c>
      <c r="O22" s="46" t="str">
        <f t="shared" si="10"/>
        <v/>
      </c>
      <c r="P22" s="40"/>
      <c r="Q22" s="40"/>
      <c r="R22" s="40"/>
    </row>
    <row r="23" spans="1:18" x14ac:dyDescent="0.55000000000000004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5"/>
        <v/>
      </c>
      <c r="K23" s="45" t="str">
        <f t="shared" si="6"/>
        <v/>
      </c>
      <c r="L23" s="46" t="str">
        <f t="shared" si="7"/>
        <v/>
      </c>
      <c r="M23" s="44" t="str">
        <f t="shared" si="8"/>
        <v/>
      </c>
      <c r="N23" s="45" t="str">
        <f t="shared" si="9"/>
        <v/>
      </c>
      <c r="O23" s="46" t="str">
        <f t="shared" si="10"/>
        <v/>
      </c>
      <c r="P23" s="40"/>
      <c r="Q23" s="40"/>
      <c r="R23" s="40"/>
    </row>
    <row r="24" spans="1:18" x14ac:dyDescent="0.55000000000000004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5"/>
        <v/>
      </c>
      <c r="K24" s="45" t="str">
        <f t="shared" si="6"/>
        <v/>
      </c>
      <c r="L24" s="46" t="str">
        <f t="shared" si="7"/>
        <v/>
      </c>
      <c r="M24" s="44" t="str">
        <f t="shared" si="8"/>
        <v/>
      </c>
      <c r="N24" s="45" t="str">
        <f t="shared" si="9"/>
        <v/>
      </c>
      <c r="O24" s="46" t="str">
        <f t="shared" si="10"/>
        <v/>
      </c>
      <c r="P24" s="40"/>
      <c r="Q24" s="40"/>
      <c r="R24" s="40"/>
    </row>
    <row r="25" spans="1:18" x14ac:dyDescent="0.5500000000000000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5"/>
        <v/>
      </c>
      <c r="K25" s="45" t="str">
        <f t="shared" si="6"/>
        <v/>
      </c>
      <c r="L25" s="46" t="str">
        <f t="shared" si="7"/>
        <v/>
      </c>
      <c r="M25" s="44" t="str">
        <f t="shared" si="8"/>
        <v/>
      </c>
      <c r="N25" s="45" t="str">
        <f t="shared" si="9"/>
        <v/>
      </c>
      <c r="O25" s="46" t="str">
        <f t="shared" si="10"/>
        <v/>
      </c>
      <c r="P25" s="40"/>
      <c r="Q25" s="40"/>
      <c r="R25" s="40"/>
    </row>
    <row r="26" spans="1:18" x14ac:dyDescent="0.55000000000000004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5"/>
        <v/>
      </c>
      <c r="K26" s="45" t="str">
        <f t="shared" si="6"/>
        <v/>
      </c>
      <c r="L26" s="46" t="str">
        <f t="shared" si="7"/>
        <v/>
      </c>
      <c r="M26" s="44" t="str">
        <f t="shared" si="8"/>
        <v/>
      </c>
      <c r="N26" s="45" t="str">
        <f t="shared" si="9"/>
        <v/>
      </c>
      <c r="O26" s="46" t="str">
        <f t="shared" si="10"/>
        <v/>
      </c>
      <c r="P26" s="40"/>
      <c r="Q26" s="40"/>
      <c r="R26" s="40"/>
    </row>
    <row r="27" spans="1:18" x14ac:dyDescent="0.55000000000000004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5"/>
        <v/>
      </c>
      <c r="K27" s="45" t="str">
        <f t="shared" si="6"/>
        <v/>
      </c>
      <c r="L27" s="46" t="str">
        <f t="shared" si="7"/>
        <v/>
      </c>
      <c r="M27" s="44" t="str">
        <f t="shared" si="8"/>
        <v/>
      </c>
      <c r="N27" s="45" t="str">
        <f t="shared" si="9"/>
        <v/>
      </c>
      <c r="O27" s="46" t="str">
        <f t="shared" si="10"/>
        <v/>
      </c>
      <c r="P27" s="40"/>
      <c r="Q27" s="40"/>
      <c r="R27" s="40"/>
    </row>
    <row r="28" spans="1:18" x14ac:dyDescent="0.55000000000000004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5"/>
        <v/>
      </c>
      <c r="K28" s="45" t="str">
        <f t="shared" si="6"/>
        <v/>
      </c>
      <c r="L28" s="46" t="str">
        <f t="shared" si="7"/>
        <v/>
      </c>
      <c r="M28" s="44" t="str">
        <f t="shared" si="8"/>
        <v/>
      </c>
      <c r="N28" s="45" t="str">
        <f t="shared" si="9"/>
        <v/>
      </c>
      <c r="O28" s="46" t="str">
        <f t="shared" si="10"/>
        <v/>
      </c>
      <c r="P28" s="40"/>
      <c r="Q28" s="40"/>
      <c r="R28" s="40"/>
    </row>
    <row r="29" spans="1:18" x14ac:dyDescent="0.55000000000000004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5"/>
        <v/>
      </c>
      <c r="K29" s="45" t="str">
        <f t="shared" si="6"/>
        <v/>
      </c>
      <c r="L29" s="46" t="str">
        <f t="shared" si="7"/>
        <v/>
      </c>
      <c r="M29" s="44" t="str">
        <f t="shared" si="8"/>
        <v/>
      </c>
      <c r="N29" s="45" t="str">
        <f t="shared" si="9"/>
        <v/>
      </c>
      <c r="O29" s="46" t="str">
        <f t="shared" si="10"/>
        <v/>
      </c>
      <c r="P29" s="40"/>
      <c r="Q29" s="40"/>
      <c r="R29" s="40"/>
    </row>
    <row r="30" spans="1:18" x14ac:dyDescent="0.55000000000000004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5"/>
        <v/>
      </c>
      <c r="K30" s="45" t="str">
        <f t="shared" si="6"/>
        <v/>
      </c>
      <c r="L30" s="46" t="str">
        <f t="shared" si="7"/>
        <v/>
      </c>
      <c r="M30" s="44" t="str">
        <f t="shared" si="8"/>
        <v/>
      </c>
      <c r="N30" s="45" t="str">
        <f t="shared" si="9"/>
        <v/>
      </c>
      <c r="O30" s="46" t="str">
        <f t="shared" si="10"/>
        <v/>
      </c>
      <c r="P30" s="40"/>
      <c r="Q30" s="40"/>
      <c r="R30" s="40"/>
    </row>
    <row r="31" spans="1:18" x14ac:dyDescent="0.55000000000000004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5"/>
        <v/>
      </c>
      <c r="K31" s="45" t="str">
        <f t="shared" si="6"/>
        <v/>
      </c>
      <c r="L31" s="46" t="str">
        <f t="shared" si="7"/>
        <v/>
      </c>
      <c r="M31" s="44" t="str">
        <f t="shared" si="8"/>
        <v/>
      </c>
      <c r="N31" s="45" t="str">
        <f t="shared" si="9"/>
        <v/>
      </c>
      <c r="O31" s="46" t="str">
        <f t="shared" si="10"/>
        <v/>
      </c>
      <c r="P31" s="40"/>
      <c r="Q31" s="40"/>
      <c r="R31" s="40"/>
    </row>
    <row r="32" spans="1:18" x14ac:dyDescent="0.5500000000000000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5"/>
        <v/>
      </c>
      <c r="K32" s="45" t="str">
        <f t="shared" si="6"/>
        <v/>
      </c>
      <c r="L32" s="46" t="str">
        <f t="shared" si="7"/>
        <v/>
      </c>
      <c r="M32" s="44" t="str">
        <f t="shared" si="8"/>
        <v/>
      </c>
      <c r="N32" s="45" t="str">
        <f t="shared" si="9"/>
        <v/>
      </c>
      <c r="O32" s="46" t="str">
        <f t="shared" si="10"/>
        <v/>
      </c>
      <c r="P32" s="40"/>
      <c r="Q32" s="40"/>
      <c r="R32" s="40"/>
    </row>
    <row r="33" spans="1:18" x14ac:dyDescent="0.55000000000000004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5"/>
        <v/>
      </c>
      <c r="K33" s="45" t="str">
        <f t="shared" si="6"/>
        <v/>
      </c>
      <c r="L33" s="46" t="str">
        <f t="shared" si="7"/>
        <v/>
      </c>
      <c r="M33" s="44" t="str">
        <f t="shared" si="8"/>
        <v/>
      </c>
      <c r="N33" s="45" t="str">
        <f t="shared" si="9"/>
        <v/>
      </c>
      <c r="O33" s="46" t="str">
        <f t="shared" si="10"/>
        <v/>
      </c>
      <c r="P33" s="40"/>
      <c r="Q33" s="40"/>
      <c r="R33" s="40"/>
    </row>
    <row r="34" spans="1:18" x14ac:dyDescent="0.55000000000000004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5"/>
        <v/>
      </c>
      <c r="K34" s="45" t="str">
        <f t="shared" si="6"/>
        <v/>
      </c>
      <c r="L34" s="46" t="str">
        <f t="shared" si="7"/>
        <v/>
      </c>
      <c r="M34" s="44" t="str">
        <f t="shared" si="8"/>
        <v/>
      </c>
      <c r="N34" s="45" t="str">
        <f t="shared" si="9"/>
        <v/>
      </c>
      <c r="O34" s="46" t="str">
        <f t="shared" si="10"/>
        <v/>
      </c>
      <c r="P34" s="40"/>
      <c r="Q34" s="40"/>
      <c r="R34" s="40"/>
    </row>
    <row r="35" spans="1:18" x14ac:dyDescent="0.5500000000000000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5"/>
        <v/>
      </c>
      <c r="K35" s="45" t="str">
        <f t="shared" si="6"/>
        <v/>
      </c>
      <c r="L35" s="46" t="str">
        <f t="shared" si="7"/>
        <v/>
      </c>
      <c r="M35" s="44" t="str">
        <f t="shared" si="8"/>
        <v/>
      </c>
      <c r="N35" s="45" t="str">
        <f t="shared" si="9"/>
        <v/>
      </c>
      <c r="O35" s="46" t="str">
        <f t="shared" si="10"/>
        <v/>
      </c>
      <c r="P35" s="40"/>
      <c r="Q35" s="40"/>
      <c r="R35" s="40"/>
    </row>
    <row r="36" spans="1:18" x14ac:dyDescent="0.5500000000000000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5"/>
        <v/>
      </c>
      <c r="K36" s="45" t="str">
        <f t="shared" si="6"/>
        <v/>
      </c>
      <c r="L36" s="46" t="str">
        <f t="shared" si="7"/>
        <v/>
      </c>
      <c r="M36" s="44" t="str">
        <f t="shared" si="8"/>
        <v/>
      </c>
      <c r="N36" s="45" t="str">
        <f t="shared" si="9"/>
        <v/>
      </c>
      <c r="O36" s="46" t="str">
        <f t="shared" si="10"/>
        <v/>
      </c>
      <c r="P36" s="40"/>
      <c r="Q36" s="40"/>
      <c r="R36" s="40"/>
    </row>
    <row r="37" spans="1:18" x14ac:dyDescent="0.5500000000000000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5"/>
        <v/>
      </c>
      <c r="K37" s="45" t="str">
        <f t="shared" si="6"/>
        <v/>
      </c>
      <c r="L37" s="46" t="str">
        <f t="shared" si="7"/>
        <v/>
      </c>
      <c r="M37" s="44" t="str">
        <f t="shared" si="8"/>
        <v/>
      </c>
      <c r="N37" s="45" t="str">
        <f t="shared" si="9"/>
        <v/>
      </c>
      <c r="O37" s="46" t="str">
        <f t="shared" si="10"/>
        <v/>
      </c>
      <c r="P37" s="40"/>
      <c r="Q37" s="40"/>
      <c r="R37" s="40"/>
    </row>
    <row r="38" spans="1:18" x14ac:dyDescent="0.5500000000000000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5"/>
        <v/>
      </c>
      <c r="K38" s="45" t="str">
        <f t="shared" si="6"/>
        <v/>
      </c>
      <c r="L38" s="46" t="str">
        <f t="shared" si="7"/>
        <v/>
      </c>
      <c r="M38" s="44" t="str">
        <f t="shared" si="8"/>
        <v/>
      </c>
      <c r="N38" s="45" t="str">
        <f t="shared" si="9"/>
        <v/>
      </c>
      <c r="O38" s="46" t="str">
        <f t="shared" si="10"/>
        <v/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5"/>
        <v/>
      </c>
      <c r="K39" s="45" t="str">
        <f t="shared" si="6"/>
        <v/>
      </c>
      <c r="L39" s="46" t="str">
        <f t="shared" si="7"/>
        <v/>
      </c>
      <c r="M39" s="44" t="str">
        <f t="shared" si="8"/>
        <v/>
      </c>
      <c r="N39" s="45" t="str">
        <f t="shared" si="9"/>
        <v/>
      </c>
      <c r="O39" s="46" t="str">
        <f t="shared" si="10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5"/>
        <v/>
      </c>
      <c r="K40" s="45" t="str">
        <f t="shared" si="6"/>
        <v/>
      </c>
      <c r="L40" s="46" t="str">
        <f t="shared" si="7"/>
        <v/>
      </c>
      <c r="M40" s="44" t="str">
        <f t="shared" si="8"/>
        <v/>
      </c>
      <c r="N40" s="45" t="str">
        <f t="shared" si="9"/>
        <v/>
      </c>
      <c r="O40" s="46" t="str">
        <f t="shared" si="10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5"/>
        <v/>
      </c>
      <c r="K41" s="45" t="str">
        <f t="shared" si="6"/>
        <v/>
      </c>
      <c r="L41" s="46" t="str">
        <f t="shared" si="7"/>
        <v/>
      </c>
      <c r="M41" s="44" t="str">
        <f t="shared" si="8"/>
        <v/>
      </c>
      <c r="N41" s="45" t="str">
        <f t="shared" si="9"/>
        <v/>
      </c>
      <c r="O41" s="46" t="str">
        <f t="shared" si="10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5"/>
        <v/>
      </c>
      <c r="K42" s="45" t="str">
        <f t="shared" si="6"/>
        <v/>
      </c>
      <c r="L42" s="46" t="str">
        <f t="shared" si="7"/>
        <v/>
      </c>
      <c r="M42" s="44" t="str">
        <f>IF(D42="","",J42*D42)</f>
        <v/>
      </c>
      <c r="N42" s="45" t="str">
        <f t="shared" si="9"/>
        <v/>
      </c>
      <c r="O42" s="46" t="str">
        <f t="shared" si="10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5"/>
        <v/>
      </c>
      <c r="K43" s="45" t="str">
        <f t="shared" si="6"/>
        <v/>
      </c>
      <c r="L43" s="46" t="str">
        <f t="shared" si="7"/>
        <v/>
      </c>
      <c r="M43" s="44" t="str">
        <f t="shared" si="8"/>
        <v/>
      </c>
      <c r="N43" s="45" t="str">
        <f t="shared" si="9"/>
        <v/>
      </c>
      <c r="O43" s="46" t="str">
        <f t="shared" si="10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1">IF(D44="","",G43+M44)</f>
        <v/>
      </c>
      <c r="H44" s="22" t="str">
        <f t="shared" ref="H44:H58" si="12">IF(E44="","",H43+N44)</f>
        <v/>
      </c>
      <c r="I44" s="22" t="str">
        <f t="shared" ref="I44:I58" si="13">IF(F44="","",I43+O44)</f>
        <v/>
      </c>
      <c r="J44" s="44" t="str">
        <f>IF(G43="","",G43*0.03)</f>
        <v/>
      </c>
      <c r="K44" s="45" t="str">
        <f t="shared" si="6"/>
        <v/>
      </c>
      <c r="L44" s="46" t="str">
        <f t="shared" si="7"/>
        <v/>
      </c>
      <c r="M44" s="44" t="str">
        <f>IF(D44="","",J44*D44)</f>
        <v/>
      </c>
      <c r="N44" s="45" t="str">
        <f t="shared" si="9"/>
        <v/>
      </c>
      <c r="O44" s="46" t="str">
        <f t="shared" si="10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1"/>
        <v/>
      </c>
      <c r="H45" s="22" t="str">
        <f t="shared" si="12"/>
        <v/>
      </c>
      <c r="I45" s="22" t="str">
        <f t="shared" si="13"/>
        <v/>
      </c>
      <c r="J45" s="44" t="str">
        <f t="shared" si="5"/>
        <v/>
      </c>
      <c r="K45" s="45" t="str">
        <f t="shared" si="6"/>
        <v/>
      </c>
      <c r="L45" s="46" t="str">
        <f t="shared" si="7"/>
        <v/>
      </c>
      <c r="M45" s="44" t="str">
        <f t="shared" si="8"/>
        <v/>
      </c>
      <c r="N45" s="45" t="str">
        <f t="shared" si="9"/>
        <v/>
      </c>
      <c r="O45" s="46" t="str">
        <f t="shared" si="10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1"/>
        <v/>
      </c>
      <c r="H46" s="22" t="str">
        <f t="shared" si="12"/>
        <v/>
      </c>
      <c r="I46" s="22" t="str">
        <f t="shared" si="13"/>
        <v/>
      </c>
      <c r="J46" s="44" t="str">
        <f t="shared" si="5"/>
        <v/>
      </c>
      <c r="K46" s="45" t="str">
        <f t="shared" si="6"/>
        <v/>
      </c>
      <c r="L46" s="46" t="str">
        <f t="shared" si="7"/>
        <v/>
      </c>
      <c r="M46" s="44" t="str">
        <f t="shared" si="8"/>
        <v/>
      </c>
      <c r="N46" s="45" t="str">
        <f t="shared" si="9"/>
        <v/>
      </c>
      <c r="O46" s="46" t="str">
        <f t="shared" si="10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1"/>
        <v/>
      </c>
      <c r="H47" s="22" t="str">
        <f t="shared" si="12"/>
        <v/>
      </c>
      <c r="I47" s="22" t="str">
        <f t="shared" si="13"/>
        <v/>
      </c>
      <c r="J47" s="44" t="str">
        <f t="shared" si="5"/>
        <v/>
      </c>
      <c r="K47" s="45" t="str">
        <f t="shared" si="6"/>
        <v/>
      </c>
      <c r="L47" s="46" t="str">
        <f t="shared" si="7"/>
        <v/>
      </c>
      <c r="M47" s="44" t="str">
        <f t="shared" si="8"/>
        <v/>
      </c>
      <c r="N47" s="45" t="str">
        <f t="shared" si="9"/>
        <v/>
      </c>
      <c r="O47" s="46" t="str">
        <f t="shared" si="10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1"/>
        <v/>
      </c>
      <c r="H48" s="22" t="str">
        <f t="shared" si="12"/>
        <v/>
      </c>
      <c r="I48" s="22" t="str">
        <f t="shared" si="13"/>
        <v/>
      </c>
      <c r="J48" s="44" t="str">
        <f t="shared" si="5"/>
        <v/>
      </c>
      <c r="K48" s="45" t="str">
        <f t="shared" si="6"/>
        <v/>
      </c>
      <c r="L48" s="46" t="str">
        <f t="shared" si="7"/>
        <v/>
      </c>
      <c r="M48" s="44" t="str">
        <f t="shared" si="8"/>
        <v/>
      </c>
      <c r="N48" s="45" t="str">
        <f t="shared" si="9"/>
        <v/>
      </c>
      <c r="O48" s="46" t="str">
        <f t="shared" si="10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1"/>
        <v/>
      </c>
      <c r="H49" s="22" t="str">
        <f t="shared" si="12"/>
        <v/>
      </c>
      <c r="I49" s="22" t="str">
        <f t="shared" si="13"/>
        <v/>
      </c>
      <c r="J49" s="44" t="str">
        <f t="shared" si="5"/>
        <v/>
      </c>
      <c r="K49" s="45" t="str">
        <f t="shared" si="6"/>
        <v/>
      </c>
      <c r="L49" s="46" t="str">
        <f t="shared" si="7"/>
        <v/>
      </c>
      <c r="M49" s="44" t="str">
        <f t="shared" si="8"/>
        <v/>
      </c>
      <c r="N49" s="45" t="str">
        <f t="shared" si="9"/>
        <v/>
      </c>
      <c r="O49" s="46" t="str">
        <f t="shared" si="10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1"/>
        <v/>
      </c>
      <c r="H50" s="22" t="str">
        <f t="shared" si="12"/>
        <v/>
      </c>
      <c r="I50" s="22" t="str">
        <f t="shared" si="13"/>
        <v/>
      </c>
      <c r="J50" s="44" t="str">
        <f t="shared" si="5"/>
        <v/>
      </c>
      <c r="K50" s="45" t="str">
        <f t="shared" si="6"/>
        <v/>
      </c>
      <c r="L50" s="46" t="str">
        <f t="shared" si="7"/>
        <v/>
      </c>
      <c r="M50" s="44" t="str">
        <f t="shared" si="8"/>
        <v/>
      </c>
      <c r="N50" s="45" t="str">
        <f t="shared" si="9"/>
        <v/>
      </c>
      <c r="O50" s="46" t="str">
        <f t="shared" si="10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1"/>
        <v/>
      </c>
      <c r="H51" s="22" t="str">
        <f t="shared" si="12"/>
        <v/>
      </c>
      <c r="I51" s="22" t="str">
        <f t="shared" si="13"/>
        <v/>
      </c>
      <c r="J51" s="44" t="str">
        <f t="shared" si="5"/>
        <v/>
      </c>
      <c r="K51" s="45" t="str">
        <f t="shared" si="6"/>
        <v/>
      </c>
      <c r="L51" s="46" t="str">
        <f t="shared" si="7"/>
        <v/>
      </c>
      <c r="M51" s="44" t="str">
        <f t="shared" si="8"/>
        <v/>
      </c>
      <c r="N51" s="45" t="str">
        <f t="shared" si="9"/>
        <v/>
      </c>
      <c r="O51" s="46" t="str">
        <f t="shared" si="10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1"/>
        <v/>
      </c>
      <c r="H52" s="22" t="str">
        <f t="shared" si="12"/>
        <v/>
      </c>
      <c r="I52" s="22" t="str">
        <f t="shared" si="13"/>
        <v/>
      </c>
      <c r="J52" s="44" t="str">
        <f t="shared" si="5"/>
        <v/>
      </c>
      <c r="K52" s="45" t="str">
        <f t="shared" si="6"/>
        <v/>
      </c>
      <c r="L52" s="46" t="str">
        <f t="shared" si="7"/>
        <v/>
      </c>
      <c r="M52" s="44" t="str">
        <f t="shared" si="8"/>
        <v/>
      </c>
      <c r="N52" s="45" t="str">
        <f t="shared" si="9"/>
        <v/>
      </c>
      <c r="O52" s="46" t="str">
        <f t="shared" si="10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 t="str">
        <f t="shared" si="5"/>
        <v/>
      </c>
      <c r="K53" s="45" t="str">
        <f t="shared" si="6"/>
        <v/>
      </c>
      <c r="L53" s="46" t="str">
        <f t="shared" si="7"/>
        <v/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 x14ac:dyDescent="0.6">
      <c r="A59" s="9"/>
      <c r="B59" s="92" t="s">
        <v>5</v>
      </c>
      <c r="C59" s="93"/>
      <c r="D59" s="7">
        <f>COUNTIF(D9:D58,1.27)</f>
        <v>0</v>
      </c>
      <c r="E59" s="7">
        <f>COUNTIF(E9:E58,1.5)</f>
        <v>0</v>
      </c>
      <c r="F59" s="8">
        <f>COUNTIF(F9:F58,2)</f>
        <v>0</v>
      </c>
      <c r="G59" s="70">
        <f>M59+G8</f>
        <v>100000</v>
      </c>
      <c r="H59" s="71">
        <f>N59+H8</f>
        <v>100000</v>
      </c>
      <c r="I59" s="72">
        <f>O59+I8</f>
        <v>100000</v>
      </c>
      <c r="J59" s="67" t="s">
        <v>33</v>
      </c>
      <c r="K59" s="68">
        <f>B58-B9</f>
        <v>0</v>
      </c>
      <c r="L59" s="69" t="s">
        <v>34</v>
      </c>
      <c r="M59" s="81">
        <f>SUM(M9:M58)</f>
        <v>0</v>
      </c>
      <c r="N59" s="82">
        <f>SUM(N9:N58)</f>
        <v>0</v>
      </c>
      <c r="O59" s="83">
        <f>SUM(O9:O58)</f>
        <v>0</v>
      </c>
    </row>
    <row r="60" spans="1:15" ht="18.5" thickBot="1" x14ac:dyDescent="0.6">
      <c r="A60" s="9"/>
      <c r="B60" s="86" t="s">
        <v>6</v>
      </c>
      <c r="C60" s="87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 x14ac:dyDescent="0.6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</v>
      </c>
      <c r="H61" s="77">
        <f>H59/H8</f>
        <v>1</v>
      </c>
      <c r="I61" s="78">
        <f>I59/I8</f>
        <v>1</v>
      </c>
      <c r="J61" s="65" t="e">
        <f>(G61-100%)*30/K59</f>
        <v>#DIV/0!</v>
      </c>
      <c r="K61" s="65" t="e">
        <f>(H61-100%)*30/K59</f>
        <v>#DIV/0!</v>
      </c>
      <c r="L61" s="66" t="e">
        <f>(I61-100%)*30/K59</f>
        <v>#DIV/0!</v>
      </c>
      <c r="M61" s="10"/>
      <c r="N61" s="2"/>
      <c r="O61" s="11"/>
    </row>
    <row r="62" spans="1:15" ht="18.5" thickBot="1" x14ac:dyDescent="0.6">
      <c r="A62" s="3"/>
      <c r="B62" s="84" t="s">
        <v>4</v>
      </c>
      <c r="C62" s="85"/>
      <c r="D62" s="79" t="e">
        <f>D59/(D59+D60+D61)</f>
        <v>#DIV/0!</v>
      </c>
      <c r="E62" s="74" t="e">
        <f>E59/(E59+E60+E61)</f>
        <v>#DIV/0!</v>
      </c>
      <c r="F62" s="75" t="e">
        <f>F59/(F59+F60+F61)</f>
        <v>#DIV/0!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8"/>
  <sheetViews>
    <sheetView topLeftCell="DH16" zoomScale="80" zoomScaleNormal="80" workbookViewId="0">
      <selection activeCell="DH1" sqref="DH1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8" spans="1:1" ht="18" x14ac:dyDescent="0.55000000000000004">
      <c r="A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abSelected="1" zoomScale="145" zoomScaleSheetLayoutView="100" workbookViewId="0">
      <selection activeCell="A12" sqref="A12:J19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28</v>
      </c>
    </row>
    <row r="2" spans="1:10" x14ac:dyDescent="0.55000000000000004">
      <c r="A2" s="94" t="s">
        <v>39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29</v>
      </c>
    </row>
    <row r="12" spans="1:10" x14ac:dyDescent="0.55000000000000004">
      <c r="A12" s="96" t="s">
        <v>40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30</v>
      </c>
    </row>
    <row r="22" spans="1:10" x14ac:dyDescent="0.55000000000000004">
      <c r="A22" s="96" t="s">
        <v>38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55000000000000004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山本優子</cp:lastModifiedBy>
  <dcterms:created xsi:type="dcterms:W3CDTF">2020-09-18T03:10:57Z</dcterms:created>
  <dcterms:modified xsi:type="dcterms:W3CDTF">2021-07-19T21:10:51Z</dcterms:modified>
</cp:coreProperties>
</file>